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480" yWindow="0" windowWidth="17400" windowHeight="120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<sst xmlns="http://schemas.openxmlformats.org/spreadsheetml/2006/main" count="21" uniqueCount="21">
  <si>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Example W&amp;B</t>
  </si>
  <si>
    <t>Moment</t>
  </si>
  <si>
    <t>Empty Aircraft</t>
  </si>
  <si>
    <t>Crew 1</t>
  </si>
  <si>
    <t>Crew 2</t>
  </si>
  <si>
    <t>Baggage</t>
  </si>
  <si>
    <t>Total weight (A)</t>
  </si>
  <si>
    <t>Total moment (B)</t>
  </si>
  <si>
    <t>Total moment (B)</t>
  </si>
  <si>
    <t>divided by</t>
  </si>
  <si>
    <t>Total weight (A)</t>
  </si>
  <si>
    <t>Item</t>
  </si>
  <si>
    <t>Weight</t>
  </si>
  <si>
    <t>Arm</t>
  </si>
  <si>
    <t>Must be between</t>
  </si>
  <si>
    <t>MTOW</t>
  </si>
  <si>
    <t>Surplus</t>
  </si>
  <si>
    <t>Foxbat A22L</t>
  </si>
  <si>
    <t>1.55 &amp; 1.74</t>
  </si>
  <si>
    <t>Fuel litres</t>
  </si>
  <si>
    <t>Fuel weight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</si>
</sst>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"/>
    <numFmt numFmtId="173" formatCode="#,##0.00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73" fontId="0" fillId="0" borderId="0" xfId="0" applyNumberForma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008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rgb="FFDD0806"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008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200" zoomScaleNormal="200" workbookViewId="0" topLeftCell="A1">
      <selection activeCell="B4" sqref="B4"/>
    </sheetView>
  </sheetViews>
  <sheetFormatPr defaultColWidth="11.00390625" defaultRowHeight="12.75"/>
  <cols>
    <col min="1" max="1" width="13.75390625" style="0" customWidth="1"/>
    <col min="2" max="2" width="9.625" style="2" customWidth="1"/>
    <col min="3" max="3" width="13.375" style="3" customWidth="1"/>
    <col min="4" max="4" width="10.875" style="0" customWidth="1"/>
    <col min="5" max="5" width="10.75390625" style="7" customWidth="1"/>
  </cols>
  <sheetData>
    <row r="1" spans="1:5" s="1" customFormat="1" ht="12.75">
      <c r="A1" s="11" t="s">
        <v>17</v>
      </c>
      <c r="B1" s="13" t="s">
        <v>0</v>
      </c>
      <c r="D1" s="11"/>
      <c r="E1" s="6"/>
    </row>
    <row r="2" spans="1:4" ht="12.75">
      <c r="A2" s="14"/>
      <c r="B2" s="15"/>
      <c r="C2" s="16"/>
      <c r="D2" s="14"/>
    </row>
    <row r="3" spans="1:5" s="1" customFormat="1" ht="12.75">
      <c r="A3" s="11" t="s">
        <v>11</v>
      </c>
      <c r="B3" s="12" t="s">
        <v>12</v>
      </c>
      <c r="C3" s="13" t="s">
        <v>13</v>
      </c>
      <c r="D3" s="12" t="s">
        <v>1</v>
      </c>
      <c r="E3" s="6"/>
    </row>
    <row r="4" spans="1:4" ht="12.75">
      <c r="A4" s="14" t="s">
        <v>2</v>
      </c>
      <c r="B4" s="4">
        <v>302</v>
      </c>
      <c r="C4" s="24">
        <v>1.542</v>
      </c>
      <c r="D4" s="14">
        <f>B4*C4</f>
        <v>465.684</v>
      </c>
    </row>
    <row r="5" spans="1:4" ht="12.75">
      <c r="A5" s="14" t="s">
        <v>3</v>
      </c>
      <c r="B5" s="4">
        <v>75</v>
      </c>
      <c r="C5" s="24">
        <v>1.6</v>
      </c>
      <c r="D5" s="14">
        <f>B5*C5</f>
        <v>120</v>
      </c>
    </row>
    <row r="6" spans="1:4" ht="12.75">
      <c r="A6" s="14" t="s">
        <v>4</v>
      </c>
      <c r="B6" s="4">
        <v>60</v>
      </c>
      <c r="C6" s="24">
        <v>1.6</v>
      </c>
      <c r="D6" s="14">
        <f>B6*C6</f>
        <v>96</v>
      </c>
    </row>
    <row r="7" spans="1:4" ht="12.75">
      <c r="A7" s="14" t="s">
        <v>5</v>
      </c>
      <c r="B7" s="4">
        <v>0</v>
      </c>
      <c r="C7" s="24">
        <v>2.2</v>
      </c>
      <c r="D7" s="14">
        <f>B7*C7</f>
        <v>0</v>
      </c>
    </row>
    <row r="8" spans="1:4" ht="12.75">
      <c r="A8" s="14" t="s">
        <v>19</v>
      </c>
      <c r="B8" s="4">
        <v>95</v>
      </c>
      <c r="C8" s="24"/>
      <c r="D8" s="14"/>
    </row>
    <row r="9" spans="1:4" ht="12.75">
      <c r="A9" s="14" t="s">
        <v>20</v>
      </c>
      <c r="B9" s="17">
        <f>B8*0.72</f>
        <v>68.39999999999999</v>
      </c>
      <c r="C9" s="24">
        <v>1.9</v>
      </c>
      <c r="D9" s="14">
        <f>B9*C9</f>
        <v>129.95999999999998</v>
      </c>
    </row>
    <row r="10" spans="1:4" ht="12.75">
      <c r="A10" s="14"/>
      <c r="B10" s="17"/>
      <c r="C10" s="24"/>
      <c r="D10" s="14"/>
    </row>
    <row r="11" spans="1:4" ht="12.75">
      <c r="A11" s="14" t="s">
        <v>6</v>
      </c>
      <c r="B11" s="17">
        <f>B4+B5+B6+B7+B9</f>
        <v>505.4</v>
      </c>
      <c r="C11" s="16" t="s">
        <v>8</v>
      </c>
      <c r="D11" s="14">
        <f>SUM(D4:D10)</f>
        <v>811.644</v>
      </c>
    </row>
    <row r="12" spans="1:4" ht="12.75">
      <c r="A12" s="14"/>
      <c r="B12" s="17"/>
      <c r="C12" s="16"/>
      <c r="D12" s="14"/>
    </row>
    <row r="13" spans="1:4" ht="12.75">
      <c r="A13" s="14" t="s">
        <v>15</v>
      </c>
      <c r="B13" s="18">
        <v>544</v>
      </c>
      <c r="C13" s="16"/>
      <c r="D13" s="14"/>
    </row>
    <row r="14" spans="1:4" ht="12.75">
      <c r="A14" s="14" t="s">
        <v>16</v>
      </c>
      <c r="B14" s="19">
        <f>B13-B11</f>
        <v>38.60000000000002</v>
      </c>
      <c r="C14" s="16"/>
      <c r="D14" s="14"/>
    </row>
    <row r="15" spans="1:4" ht="12.75">
      <c r="A15" s="14"/>
      <c r="B15" s="17"/>
      <c r="C15" s="16"/>
      <c r="D15" s="14"/>
    </row>
    <row r="16" spans="1:4" ht="12.75">
      <c r="A16" s="14" t="s">
        <v>7</v>
      </c>
      <c r="B16" s="15" t="s">
        <v>9</v>
      </c>
      <c r="C16" s="16" t="s">
        <v>10</v>
      </c>
      <c r="D16" s="20">
        <f>D11/B11</f>
        <v>1.6059438068856353</v>
      </c>
    </row>
    <row r="17" spans="1:5" s="5" customFormat="1" ht="12.75">
      <c r="A17" s="21"/>
      <c r="B17" s="22"/>
      <c r="C17" s="22" t="s">
        <v>14</v>
      </c>
      <c r="D17" s="23" t="s">
        <v>18</v>
      </c>
      <c r="E17" s="8"/>
    </row>
    <row r="18" spans="2:3" s="7" customFormat="1" ht="12.75">
      <c r="B18" s="9"/>
      <c r="C18" s="10"/>
    </row>
    <row r="19" spans="2:3" s="7" customFormat="1" ht="12.75">
      <c r="B19" s="9"/>
      <c r="C19" s="10"/>
    </row>
    <row r="20" spans="2:3" s="7" customFormat="1" ht="12.75">
      <c r="B20" s="9"/>
      <c r="C20" s="10"/>
    </row>
    <row r="21" spans="2:3" s="7" customFormat="1" ht="12.75">
      <c r="B21" s="9"/>
      <c r="C21" s="10"/>
    </row>
    <row r="22" spans="2:3" s="7" customFormat="1" ht="12.75">
      <c r="B22" s="9"/>
      <c r="C22" s="10"/>
    </row>
    <row r="23" spans="2:3" s="7" customFormat="1" ht="12.75">
      <c r="B23" s="9"/>
      <c r="C23" s="10"/>
    </row>
    <row r="24" spans="2:3" s="7" customFormat="1" ht="12.75">
      <c r="B24" s="9"/>
      <c r="C24" s="10"/>
    </row>
  </sheetData>
  <sheetProtection password="E936" sheet="1" objects="1" scenarios="1" selectLockedCells="1"/>
  <conditionalFormatting sqref="B14:B15">
    <cfRule type="cellIs" priority="4" dxfId="7" operator="between" stopIfTrue="1">
      <formula>-0.1</formula>
      <formula>-200</formula>
    </cfRule>
    <cfRule type="cellIs" priority="5" dxfId="8" operator="between" stopIfTrue="1">
      <formula>0</formula>
      <formula>450</formula>
    </cfRule>
  </conditionalFormatting>
  <conditionalFormatting sqref="A14:A15">
    <cfRule type="cellIs" priority="6" dxfId="7" operator="between" stopIfTrue="1">
      <formula>0</formula>
      <formula>-100</formula>
    </cfRule>
    <cfRule type="cellIs" priority="7" dxfId="8" operator="between" stopIfTrue="1">
      <formula>0</formula>
      <formula>100</formula>
    </cfRule>
  </conditionalFormatting>
  <conditionalFormatting sqref="D16">
    <cfRule type="cellIs" priority="1" dxfId="9" operator="between">
      <formula>1.741</formula>
      <formula>10</formula>
    </cfRule>
    <cfRule type="cellIs" priority="2" dxfId="10" operator="between">
      <formula>1.55</formula>
      <formula>1.74</formula>
    </cfRule>
    <cfRule type="cellIs" priority="3" dxfId="9" operator="between">
      <formula>0</formula>
      <formula>1.549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SilverWing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Harlow</dc:creator>
  <cp:keywords/>
  <dc:description/>
  <cp:lastModifiedBy>Peter Harlow</cp:lastModifiedBy>
  <dcterms:created xsi:type="dcterms:W3CDTF">2011-04-11T01:51:55Z</dcterms:created>
  <dcterms:modified xsi:type="dcterms:W3CDTF">2019-01-24T22:05:14Z</dcterms:modified>
  <cp:category/>
  <cp:version/>
  <cp:contentType/>
  <cp:contentStatus/>
</cp:coreProperties>
</file>